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67E72742-CFFF-487B-BA13-8BB470606BC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<sst xmlns="http://schemas.openxmlformats.org/spreadsheetml/2006/main" count="1743" uniqueCount="1174">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</sst>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318</v>
      </c>
      <c r="B10" s="172"/>
      <c r="C10" s="172"/>
      <c r="D10" s="169" t="str">
        <f>VLOOKUP(A10,listado,2,0)</f>
        <v>Técnico/a 2</v>
      </c>
      <c r="E10" s="169"/>
      <c r="F10" s="169"/>
      <c r="G10" s="166" t="str">
        <f>VLOOKUP(A10,listado,3,0)</f>
        <v>Técnico/a de inspección de agentes de asistencia en tierra y de combustibles.</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 xml:space="preserve">Conocimientos en el ámbito de Seguridad Operacional, Infraestructuras, Servicios Aeroportuarios y Normativa (EASA, OACI, AESA, …). </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3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2 años de experiencia global en el sector de la Ingeniería/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9 meses de experiencia en la aplicación de normativa internacional, europea y nacional relacionada con asistencia en tierra.</v>
      </c>
      <c r="C21" s="200"/>
      <c r="D21" s="200"/>
      <c r="E21" s="200"/>
      <c r="F21" s="200"/>
      <c r="G21" s="200"/>
      <c r="H21" s="200"/>
      <c r="I21" s="62"/>
      <c r="J21" s="186"/>
      <c r="K21" s="186"/>
      <c r="L21" s="187"/>
    </row>
    <row r="22" spans="1:12" s="2" customFormat="1" ht="60" customHeight="1" thickBot="1" x14ac:dyDescent="0.3">
      <c r="A22" s="49" t="s">
        <v>40</v>
      </c>
      <c r="B22" s="200" t="str">
        <f>VLOOKUP(A10,listado,9,0)</f>
        <v>Al menos 9 meses de experiencia en las funciones requeridas para el puesto.</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Al menos 2 años de manejo de paquete Office.</v>
      </c>
      <c r="B24" s="161"/>
      <c r="C24" s="161"/>
      <c r="D24" s="161"/>
      <c r="E24" s="161"/>
      <c r="F24" s="161"/>
      <c r="G24" s="161"/>
      <c r="H24" s="162"/>
      <c r="I24" s="62"/>
      <c r="J24" s="186"/>
      <c r="K24" s="186"/>
      <c r="L24" s="187"/>
    </row>
    <row r="25" spans="1:12" s="2" customFormat="1" ht="49.8" customHeight="1" thickBot="1" x14ac:dyDescent="0.3">
      <c r="A25" s="160">
        <f>VLOOKUP(A10,listado,11,0)</f>
        <v>0</v>
      </c>
      <c r="B25" s="161"/>
      <c r="C25" s="161"/>
      <c r="D25" s="161"/>
      <c r="E25" s="161"/>
      <c r="F25" s="161"/>
      <c r="G25" s="161"/>
      <c r="H25" s="162"/>
      <c r="I25" s="62"/>
      <c r="J25" s="186"/>
      <c r="K25" s="186"/>
      <c r="L25" s="187"/>
    </row>
    <row r="26" spans="1:12" s="2" customFormat="1" ht="49.8" customHeight="1" thickBot="1" x14ac:dyDescent="0.3">
      <c r="A26" s="160">
        <f>VLOOKUP(A10,listado,12,0)</f>
        <v>0</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5IJ7s0ZljEtejnpQe60nSHPx17jDamhVo9y4ZczVQgNmXu0IEcM+cf0owfKT1eQ2PWjOFq7YzPYjjXBd2PL1ig==" saltValue="AM069DnJKl7p5mAs4QunY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2024-04-26T17:31:38Z</dcterms:modified>
</cp:coreProperties>
</file>